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ончательная 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<sst xmlns="http://schemas.openxmlformats.org/spreadsheetml/2006/main" count="129" uniqueCount="118">
  <si>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УТВЕРЖДАЮ:</t>
  </si>
  <si>
    <t>Председатель правления</t>
  </si>
  <si>
    <t>Беляев А.С.</t>
  </si>
  <si>
    <t>"____" ____________ 2011г.</t>
  </si>
  <si>
    <t>СМЕТА</t>
  </si>
  <si>
    <t>доходов и расходов ТСЖ "Ярославская, 33"</t>
  </si>
  <si>
    <t>№ п/п</t>
  </si>
  <si>
    <t>Наименование показателей</t>
  </si>
  <si>
    <t>2012 год                     всего</t>
  </si>
  <si>
    <t>В том числе по кварталам</t>
  </si>
  <si>
    <t>1 квартал</t>
  </si>
  <si>
    <t>2 квартал</t>
  </si>
  <si>
    <t>3 квартал</t>
  </si>
  <si>
    <t>4 квартал</t>
  </si>
  <si>
    <t>план</t>
  </si>
  <si>
    <t>1.</t>
  </si>
  <si>
    <t>ДОХОДЫ</t>
  </si>
  <si>
    <t>Остаток средств на 01.01.2012г.</t>
  </si>
  <si>
    <t>1.1.</t>
  </si>
  <si>
    <t>Вступительные взносы (на организационно-штатные мероприятия Приложение № 2)</t>
  </si>
  <si>
    <t>1.2.</t>
  </si>
  <si>
    <t>Плата за содержание и ТР общего имущества  дома (Приложение №1)</t>
  </si>
  <si>
    <t>1.3.</t>
  </si>
  <si>
    <t>Коммунальные платежи и ТО</t>
  </si>
  <si>
    <t>в т.ч.</t>
  </si>
  <si>
    <t>а)</t>
  </si>
  <si>
    <t>отопление (Приложение № 3)</t>
  </si>
  <si>
    <t>б)</t>
  </si>
  <si>
    <t>подогрев воды (Приложение № 3)</t>
  </si>
  <si>
    <t>в)</t>
  </si>
  <si>
    <t>холодное водоснабжение (Приложение №3)</t>
  </si>
  <si>
    <t>г)</t>
  </si>
  <si>
    <t>водоотведение (Приложение № 4)</t>
  </si>
  <si>
    <t>д)</t>
  </si>
  <si>
    <t>вывоз  ТБО (Приложение №4)</t>
  </si>
  <si>
    <t>е)</t>
  </si>
  <si>
    <t>содержание лифта  (Приложение № 6-2)</t>
  </si>
  <si>
    <t>ё)</t>
  </si>
  <si>
    <t>содержание домофона (Приложение № 6-1)</t>
  </si>
  <si>
    <t>ж)</t>
  </si>
  <si>
    <t>электроэнергия (Приложение № 7)</t>
  </si>
  <si>
    <t>1.4.</t>
  </si>
  <si>
    <t>Возмещение льгот</t>
  </si>
  <si>
    <t>1.5.</t>
  </si>
  <si>
    <t>Доходы от сдачи в аренду части общего имущества</t>
  </si>
  <si>
    <t>1.6.</t>
  </si>
  <si>
    <t>Прочие услуги</t>
  </si>
  <si>
    <t>1.7.</t>
  </si>
  <si>
    <t>Возмещение ФСС</t>
  </si>
  <si>
    <t>ИТОГО  ДОХОДОВ</t>
  </si>
  <si>
    <t>Остаток денежных средств</t>
  </si>
  <si>
    <t>Доходы, включая остаток (к распределению)</t>
  </si>
  <si>
    <t>в том числе без коммунальных услуг</t>
  </si>
  <si>
    <t>РАСХОДЫ</t>
  </si>
  <si>
    <t>2.1.</t>
  </si>
  <si>
    <t>Оплата поставщикам коммунальных услуг</t>
  </si>
  <si>
    <t>в том числе:</t>
  </si>
  <si>
    <t>за теплоэнергию (Приложение № 3)</t>
  </si>
  <si>
    <t>за водоснабжение и водоотведение (Приложение № 3)</t>
  </si>
  <si>
    <t>за вывоз мусора (Приложение №4)</t>
  </si>
  <si>
    <t>за обслуживание лифта (Приложение № 6-2)</t>
  </si>
  <si>
    <t>за обслуживание домофона (Приложение №5)</t>
  </si>
  <si>
    <t>2.2.</t>
  </si>
  <si>
    <t xml:space="preserve">Содержание и текущий ремонт жилого дома </t>
  </si>
  <si>
    <t>1)</t>
  </si>
  <si>
    <t>Фонд оплаты труда (Приложение № 8)</t>
  </si>
  <si>
    <t>в т.ч. имущественный вычет</t>
  </si>
  <si>
    <t>Кроме того:</t>
  </si>
  <si>
    <t>отпускные и компенс. за неиспользованный отпуск</t>
  </si>
  <si>
    <t>оплата больничного листа</t>
  </si>
  <si>
    <t>2)</t>
  </si>
  <si>
    <t>Платежи в  бюджет и внебюджетные фонды (Приложение № 8)</t>
  </si>
  <si>
    <t>3)</t>
  </si>
  <si>
    <t>Расходы на инвентарь, хоз.принадлежности, моющие средства</t>
  </si>
  <si>
    <t>4)</t>
  </si>
  <si>
    <t>Канцелярские товары</t>
  </si>
  <si>
    <t>5)</t>
  </si>
  <si>
    <t>Потребление электроэнергии на освещение площадок, наружное освещение, на работу насосов</t>
  </si>
  <si>
    <t>6)</t>
  </si>
  <si>
    <t>Почтовые расходы</t>
  </si>
  <si>
    <t>7)</t>
  </si>
  <si>
    <t>Оплата услуг банка (Приложение № 9)</t>
  </si>
  <si>
    <t>8)</t>
  </si>
  <si>
    <t>Оборудование для промывки системы отопления</t>
  </si>
  <si>
    <t>9)</t>
  </si>
  <si>
    <t>Система подогрева воды на 1 т/узел</t>
  </si>
  <si>
    <t>10)</t>
  </si>
  <si>
    <t>Шаровые краны для спуска воды</t>
  </si>
  <si>
    <t>11)</t>
  </si>
  <si>
    <t>Шланги для слива воды</t>
  </si>
  <si>
    <t>12)</t>
  </si>
  <si>
    <t>Получение паспортов на бытовые отходы</t>
  </si>
  <si>
    <t>13)</t>
  </si>
  <si>
    <t>Установка ламп с таймером в местах общего пользования</t>
  </si>
  <si>
    <t>14)</t>
  </si>
  <si>
    <t>Установка металлического ограждения деской площадки и газонов</t>
  </si>
  <si>
    <t>15)</t>
  </si>
  <si>
    <t>Установка поручней на крыльцо 1-4 подъездов</t>
  </si>
  <si>
    <t>16)</t>
  </si>
  <si>
    <t>Текущий ремонт жилого дома и придомовой территории</t>
  </si>
  <si>
    <t>17)</t>
  </si>
  <si>
    <t>Благоустройство территории</t>
  </si>
  <si>
    <t>18)</t>
  </si>
  <si>
    <t>Страховка и освидетельствование лифтов</t>
  </si>
  <si>
    <t>19)</t>
  </si>
  <si>
    <t xml:space="preserve">Чистка территории, прилегающей к дому, покос травы </t>
  </si>
  <si>
    <t>20)</t>
  </si>
  <si>
    <t>Ремонт офиса</t>
  </si>
  <si>
    <t>21)</t>
  </si>
  <si>
    <t>Непредвиденные расходы</t>
  </si>
  <si>
    <t>22)</t>
  </si>
  <si>
    <t>Прочие расходы</t>
  </si>
  <si>
    <t>ВСЕГО  РАСХОДОВ, включая</t>
  </si>
  <si>
    <t>коммунальные</t>
  </si>
  <si>
    <t>Сумма превышения</t>
  </si>
  <si>
    <t>КРОМЕ  ТОГО:</t>
  </si>
  <si>
    <t>РАСХОДЫ за счет взносов на ОШМ</t>
  </si>
  <si>
    <t>Бухгалтер Варакина Е.В. 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</si>
</sst>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5" fontId="1" fillId="0" borderId="0" xfId="0" applyNumberFormat="1" applyFont="1" applyFill="1" applyAlignment="1">
      <alignment/>
    </xf>
    <xf numFmtId="164" fontId="1" fillId="0" borderId="3" xfId="0" applyFont="1" applyFill="1" applyBorder="1" applyAlignment="1">
      <alignment/>
    </xf>
    <xf numFmtId="164" fontId="1" fillId="0" borderId="2" xfId="0" applyFont="1" applyFill="1" applyBorder="1" applyAlignment="1">
      <alignment horizontal="left" wrapText="1"/>
    </xf>
    <xf numFmtId="164" fontId="2" fillId="0" borderId="2" xfId="0" applyFont="1" applyFill="1" applyBorder="1" applyAlignment="1">
      <alignment/>
    </xf>
    <xf numFmtId="164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5"/>
  <sheetViews>
    <sheetView tabSelected="1" workbookViewId="0" topLeftCell="A1">
      <selection activeCell="E87" sqref="E87"/>
    </sheetView>
  </sheetViews>
  <sheetFormatPr defaultColWidth="9.140625" defaultRowHeight="12.75"/>
  <cols>
    <col min="1" max="1" width="5.421875" style="1" customWidth="1"/>
    <col min="2" max="2" width="35.7109375" style="1" customWidth="1"/>
    <col min="3" max="3" width="11.140625" style="2" customWidth="1"/>
    <col min="4" max="4" width="10.57421875" style="1" customWidth="1"/>
    <col min="5" max="5" width="10.421875" style="1" customWidth="1"/>
    <col min="6" max="7" width="10.28125" style="1" customWidth="1"/>
    <col min="8" max="16384" width="9.140625" style="1" customWidth="1"/>
  </cols>
  <sheetData>
    <row r="1" spans="4:7" ht="18.75">
      <c r="D1" s="3" t="s">
        <v>0</v>
      </c>
      <c r="E1" s="4"/>
      <c r="F1" s="5"/>
      <c r="G1" s="6"/>
    </row>
    <row r="2" s="1" customFormat="1" ht="18.75">
      <c r="D2" s="7" t="s">
        <v>1</v>
      </c>
    </row>
    <row r="3" spans="4:7" s="1" customFormat="1" ht="18.75">
      <c r="D3" s="8"/>
      <c r="E3" s="9"/>
      <c r="F3" s="7" t="s">
        <v>2</v>
      </c>
      <c r="G3" s="7"/>
    </row>
    <row r="4" spans="4:7" s="1" customFormat="1" ht="18.75">
      <c r="D4" s="7" t="s">
        <v>3</v>
      </c>
      <c r="F4" s="7"/>
      <c r="G4" s="7"/>
    </row>
    <row r="7" spans="1:7" s="7" customFormat="1" ht="18.75">
      <c r="A7" s="10" t="s">
        <v>4</v>
      </c>
      <c r="B7" s="10"/>
      <c r="C7" s="10"/>
      <c r="D7" s="10"/>
      <c r="E7" s="10"/>
      <c r="F7" s="10"/>
      <c r="G7" s="10"/>
    </row>
    <row r="8" spans="1:7" s="7" customFormat="1" ht="18.75">
      <c r="A8" s="10" t="s">
        <v>5</v>
      </c>
      <c r="B8" s="10"/>
      <c r="C8" s="10"/>
      <c r="D8" s="10"/>
      <c r="E8" s="10"/>
      <c r="F8" s="10"/>
      <c r="G8" s="10"/>
    </row>
    <row r="9" ht="7.5" customHeight="1"/>
    <row r="10" spans="1:7" ht="14.25" customHeight="1">
      <c r="A10" s="11" t="s">
        <v>6</v>
      </c>
      <c r="B10" s="11" t="s">
        <v>7</v>
      </c>
      <c r="C10" s="12" t="s">
        <v>8</v>
      </c>
      <c r="D10" s="13" t="s">
        <v>9</v>
      </c>
      <c r="E10" s="13"/>
      <c r="F10" s="13"/>
      <c r="G10" s="13"/>
    </row>
    <row r="11" spans="1:7" ht="15.75">
      <c r="A11" s="11"/>
      <c r="B11" s="11"/>
      <c r="C11" s="12"/>
      <c r="D11" s="13" t="s">
        <v>10</v>
      </c>
      <c r="E11" s="14" t="s">
        <v>11</v>
      </c>
      <c r="F11" s="13" t="s">
        <v>12</v>
      </c>
      <c r="G11" s="13" t="s">
        <v>13</v>
      </c>
    </row>
    <row r="12" spans="1:7" ht="15.75">
      <c r="A12" s="11"/>
      <c r="B12" s="11"/>
      <c r="C12" s="15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</row>
    <row r="13" spans="1:7" ht="15.75">
      <c r="A13" s="13">
        <v>1</v>
      </c>
      <c r="B13" s="13">
        <v>2</v>
      </c>
      <c r="C13" s="15">
        <v>3</v>
      </c>
      <c r="D13" s="13">
        <v>5</v>
      </c>
      <c r="E13" s="13">
        <v>7</v>
      </c>
      <c r="F13" s="13">
        <v>9</v>
      </c>
      <c r="G13" s="13">
        <v>11</v>
      </c>
    </row>
    <row r="14" spans="1:7" ht="25.5" customHeight="1">
      <c r="A14" s="13" t="s">
        <v>15</v>
      </c>
      <c r="B14" s="16" t="s">
        <v>16</v>
      </c>
      <c r="C14" s="16"/>
      <c r="D14" s="17"/>
      <c r="E14" s="17"/>
      <c r="F14" s="17"/>
      <c r="G14" s="17"/>
    </row>
    <row r="15" spans="1:7" ht="15.75">
      <c r="A15" s="17"/>
      <c r="B15" s="18" t="s">
        <v>17</v>
      </c>
      <c r="C15" s="16">
        <f>SUM(D15:G15)</f>
        <v>0</v>
      </c>
      <c r="D15" s="17"/>
      <c r="E15" s="17"/>
      <c r="F15" s="17"/>
      <c r="G15" s="17"/>
    </row>
    <row r="16" spans="1:7" ht="46.5" customHeight="1">
      <c r="A16" s="13" t="s">
        <v>18</v>
      </c>
      <c r="B16" s="19" t="s">
        <v>19</v>
      </c>
      <c r="C16" s="16">
        <f>SUM(D16:G16)</f>
        <v>144000</v>
      </c>
      <c r="D16" s="17">
        <v>144000</v>
      </c>
      <c r="E16" s="17"/>
      <c r="F16" s="17"/>
      <c r="G16" s="17"/>
    </row>
    <row r="17" spans="1:7" ht="33" customHeight="1">
      <c r="A17" s="13" t="s">
        <v>20</v>
      </c>
      <c r="B17" s="19" t="s">
        <v>21</v>
      </c>
      <c r="C17" s="16">
        <f>SUM(D17:G17)</f>
        <v>1768200</v>
      </c>
      <c r="D17" s="17">
        <v>334176</v>
      </c>
      <c r="E17" s="17">
        <v>478008</v>
      </c>
      <c r="F17" s="17">
        <v>478008</v>
      </c>
      <c r="G17" s="17">
        <v>478008</v>
      </c>
    </row>
    <row r="18" spans="1:7" ht="20.25" customHeight="1">
      <c r="A18" s="13" t="s">
        <v>22</v>
      </c>
      <c r="B18" s="19" t="s">
        <v>23</v>
      </c>
      <c r="C18" s="16">
        <f>SUM(C20:C27)</f>
        <v>8082691</v>
      </c>
      <c r="D18" s="17">
        <f>SUM(D20:D27)</f>
        <v>1836078</v>
      </c>
      <c r="E18" s="17">
        <f>SUM(E20:E27)</f>
        <v>1928036</v>
      </c>
      <c r="F18" s="17">
        <f>SUM(F20:F27)</f>
        <v>1467156</v>
      </c>
      <c r="G18" s="17">
        <f>SUM(G20:G27)</f>
        <v>2851421</v>
      </c>
    </row>
    <row r="19" spans="1:7" ht="15.75">
      <c r="A19" s="13"/>
      <c r="B19" s="18" t="s">
        <v>24</v>
      </c>
      <c r="C19" s="16">
        <f aca="true" t="shared" si="0" ref="C19:C33">SUM(D19:G19)</f>
        <v>0</v>
      </c>
      <c r="D19" s="17"/>
      <c r="E19" s="17"/>
      <c r="F19" s="17"/>
      <c r="G19" s="17"/>
    </row>
    <row r="20" spans="1:7" ht="15.75" customHeight="1">
      <c r="A20" s="13" t="s">
        <v>25</v>
      </c>
      <c r="B20" s="18" t="s">
        <v>26</v>
      </c>
      <c r="C20" s="16">
        <f t="shared" si="0"/>
        <v>3088138</v>
      </c>
      <c r="D20" s="17">
        <v>861617</v>
      </c>
      <c r="E20" s="17">
        <v>616232</v>
      </c>
      <c r="F20" s="17">
        <v>230041</v>
      </c>
      <c r="G20" s="17">
        <v>1380248</v>
      </c>
    </row>
    <row r="21" spans="1:7" ht="15.75" customHeight="1">
      <c r="A21" s="13" t="s">
        <v>27</v>
      </c>
      <c r="B21" s="18" t="s">
        <v>28</v>
      </c>
      <c r="C21" s="16">
        <f t="shared" si="0"/>
        <v>1195142</v>
      </c>
      <c r="D21" s="17">
        <v>244490</v>
      </c>
      <c r="E21" s="17">
        <v>333396</v>
      </c>
      <c r="F21" s="17">
        <v>242658</v>
      </c>
      <c r="G21" s="17">
        <v>374598</v>
      </c>
    </row>
    <row r="22" spans="1:7" ht="15.75" customHeight="1">
      <c r="A22" s="13" t="s">
        <v>29</v>
      </c>
      <c r="B22" s="18" t="s">
        <v>30</v>
      </c>
      <c r="C22" s="16">
        <f t="shared" si="0"/>
        <v>954720</v>
      </c>
      <c r="D22" s="17">
        <v>184800</v>
      </c>
      <c r="E22" s="17">
        <v>252000</v>
      </c>
      <c r="F22" s="17">
        <v>234420</v>
      </c>
      <c r="G22" s="17">
        <v>283500</v>
      </c>
    </row>
    <row r="23" spans="1:7" ht="15.75" customHeight="1">
      <c r="A23" s="13" t="s">
        <v>31</v>
      </c>
      <c r="B23" s="18" t="s">
        <v>32</v>
      </c>
      <c r="C23" s="16">
        <f t="shared" si="0"/>
        <v>594797</v>
      </c>
      <c r="D23" s="17">
        <v>115223</v>
      </c>
      <c r="E23" s="17">
        <v>157122</v>
      </c>
      <c r="F23" s="17">
        <v>146052</v>
      </c>
      <c r="G23" s="17">
        <v>176400</v>
      </c>
    </row>
    <row r="24" spans="1:7" ht="15.75" customHeight="1">
      <c r="A24" s="13" t="s">
        <v>33</v>
      </c>
      <c r="B24" s="18" t="s">
        <v>34</v>
      </c>
      <c r="C24" s="16">
        <f>SUM(D24:G24)</f>
        <v>253442</v>
      </c>
      <c r="D24" s="17">
        <v>47900</v>
      </c>
      <c r="E24" s="17">
        <v>68514</v>
      </c>
      <c r="F24" s="17">
        <v>68514</v>
      </c>
      <c r="G24" s="17">
        <v>68514</v>
      </c>
    </row>
    <row r="25" spans="1:7" ht="15.75" customHeight="1">
      <c r="A25" s="13" t="s">
        <v>35</v>
      </c>
      <c r="B25" s="18" t="s">
        <v>36</v>
      </c>
      <c r="C25" s="16">
        <f>SUM(D25:G25)</f>
        <v>727092</v>
      </c>
      <c r="D25" s="17">
        <v>149188</v>
      </c>
      <c r="E25" s="17">
        <v>180072</v>
      </c>
      <c r="F25" s="17">
        <v>195251</v>
      </c>
      <c r="G25" s="17">
        <v>202581</v>
      </c>
    </row>
    <row r="26" spans="1:7" ht="30.75" customHeight="1">
      <c r="A26" s="13" t="s">
        <v>37</v>
      </c>
      <c r="B26" s="18" t="s">
        <v>38</v>
      </c>
      <c r="C26" s="16">
        <f>SUM(D26:G26)</f>
        <v>25200</v>
      </c>
      <c r="D26" s="17">
        <v>1200</v>
      </c>
      <c r="E26" s="17">
        <v>4800</v>
      </c>
      <c r="F26" s="17">
        <v>8400</v>
      </c>
      <c r="G26" s="17">
        <v>10800</v>
      </c>
    </row>
    <row r="27" spans="1:7" ht="15.75" customHeight="1">
      <c r="A27" s="13" t="s">
        <v>39</v>
      </c>
      <c r="B27" s="18" t="s">
        <v>40</v>
      </c>
      <c r="C27" s="16">
        <f t="shared" si="0"/>
        <v>1244160</v>
      </c>
      <c r="D27" s="17">
        <v>231660</v>
      </c>
      <c r="E27" s="17">
        <v>315900</v>
      </c>
      <c r="F27" s="17">
        <v>341820</v>
      </c>
      <c r="G27" s="17">
        <v>354780</v>
      </c>
    </row>
    <row r="28" spans="1:7" ht="15.75" customHeight="1">
      <c r="A28" s="13" t="s">
        <v>41</v>
      </c>
      <c r="B28" s="18" t="s">
        <v>42</v>
      </c>
      <c r="C28" s="16">
        <f t="shared" si="0"/>
        <v>0</v>
      </c>
      <c r="D28" s="17"/>
      <c r="E28" s="17"/>
      <c r="F28" s="17"/>
      <c r="G28" s="17"/>
    </row>
    <row r="29" spans="1:7" ht="31.5">
      <c r="A29" s="13" t="s">
        <v>43</v>
      </c>
      <c r="B29" s="18" t="s">
        <v>44</v>
      </c>
      <c r="C29" s="16">
        <f t="shared" si="0"/>
        <v>0</v>
      </c>
      <c r="D29" s="17"/>
      <c r="E29" s="17"/>
      <c r="F29" s="17"/>
      <c r="G29" s="17"/>
    </row>
    <row r="30" spans="1:7" ht="15.75">
      <c r="A30" s="13" t="s">
        <v>45</v>
      </c>
      <c r="B30" s="18" t="s">
        <v>46</v>
      </c>
      <c r="C30" s="16">
        <f t="shared" si="0"/>
        <v>0</v>
      </c>
      <c r="D30" s="17"/>
      <c r="E30" s="17"/>
      <c r="F30" s="17"/>
      <c r="G30" s="17"/>
    </row>
    <row r="31" spans="1:7" ht="15.75">
      <c r="A31" s="13" t="s">
        <v>47</v>
      </c>
      <c r="B31" s="18" t="s">
        <v>48</v>
      </c>
      <c r="C31" s="16">
        <f t="shared" si="0"/>
        <v>0</v>
      </c>
      <c r="D31" s="17"/>
      <c r="E31" s="17"/>
      <c r="F31" s="17"/>
      <c r="G31" s="17"/>
    </row>
    <row r="32" spans="1:7" ht="15.75">
      <c r="A32" s="15"/>
      <c r="B32" s="19" t="s">
        <v>49</v>
      </c>
      <c r="C32" s="16">
        <f>C16+C17+C18</f>
        <v>9994891</v>
      </c>
      <c r="D32" s="16">
        <f>D16+D17+D18</f>
        <v>2314254</v>
      </c>
      <c r="E32" s="16">
        <f>E16+E17+E18</f>
        <v>2406044</v>
      </c>
      <c r="F32" s="16">
        <f>F16+F17+F18</f>
        <v>1945164</v>
      </c>
      <c r="G32" s="16">
        <f>G16+G17+G18</f>
        <v>3329429</v>
      </c>
    </row>
    <row r="33" spans="1:7" ht="15.75">
      <c r="A33" s="13"/>
      <c r="B33" s="18" t="s">
        <v>50</v>
      </c>
      <c r="C33" s="20">
        <f t="shared" si="0"/>
        <v>0</v>
      </c>
      <c r="D33" s="21">
        <v>0</v>
      </c>
      <c r="E33" s="17"/>
      <c r="F33" s="17"/>
      <c r="G33" s="17"/>
    </row>
    <row r="34" spans="1:7" ht="29.25" customHeight="1">
      <c r="A34" s="13"/>
      <c r="B34" s="19" t="s">
        <v>51</v>
      </c>
      <c r="C34" s="20">
        <f>SUM(C32:C33)</f>
        <v>9994891</v>
      </c>
      <c r="D34" s="20">
        <f>SUM(D32:D33)</f>
        <v>2314254</v>
      </c>
      <c r="E34" s="16">
        <f>SUM(E32:E33)</f>
        <v>2406044</v>
      </c>
      <c r="F34" s="16">
        <f>SUM(F32:F33)</f>
        <v>1945164</v>
      </c>
      <c r="G34" s="16">
        <f>SUM(G32:G33)</f>
        <v>3329429</v>
      </c>
    </row>
    <row r="35" spans="1:7" ht="15.75">
      <c r="A35" s="22" t="s">
        <v>52</v>
      </c>
      <c r="B35" s="22"/>
      <c r="C35" s="16"/>
      <c r="D35" s="17"/>
      <c r="E35" s="17"/>
      <c r="F35" s="17"/>
      <c r="G35" s="17"/>
    </row>
    <row r="36" spans="1:7" ht="2.25" customHeight="1">
      <c r="A36" s="13"/>
      <c r="B36" s="17"/>
      <c r="C36" s="16"/>
      <c r="D36" s="17"/>
      <c r="E36" s="17"/>
      <c r="F36" s="17"/>
      <c r="G36" s="17"/>
    </row>
    <row r="37" spans="1:7" ht="31.5" customHeight="1">
      <c r="A37" s="13">
        <v>2</v>
      </c>
      <c r="B37" s="16" t="s">
        <v>53</v>
      </c>
      <c r="C37" s="16"/>
      <c r="D37" s="17"/>
      <c r="E37" s="17"/>
      <c r="F37" s="17"/>
      <c r="G37" s="17"/>
    </row>
    <row r="38" spans="1:7" ht="31.5">
      <c r="A38" s="13" t="s">
        <v>54</v>
      </c>
      <c r="B38" s="19" t="s">
        <v>55</v>
      </c>
      <c r="C38" s="20">
        <f>SUM(C40:C45)</f>
        <v>8082691</v>
      </c>
      <c r="D38" s="20">
        <f>SUM(D40:D45)</f>
        <v>1836078</v>
      </c>
      <c r="E38" s="20">
        <f>SUM(E40:E45)</f>
        <v>1928036</v>
      </c>
      <c r="F38" s="20">
        <f>SUM(F40:F45)</f>
        <v>1467156</v>
      </c>
      <c r="G38" s="20">
        <f>SUM(G40:G45)</f>
        <v>2851421</v>
      </c>
    </row>
    <row r="39" spans="1:7" ht="15.75">
      <c r="A39" s="13"/>
      <c r="B39" s="17" t="s">
        <v>56</v>
      </c>
      <c r="C39" s="16">
        <f aca="true" t="shared" si="1" ref="C39:C45">SUM(D39:G39)</f>
        <v>0</v>
      </c>
      <c r="D39" s="17"/>
      <c r="E39" s="17"/>
      <c r="F39" s="17"/>
      <c r="G39" s="17"/>
    </row>
    <row r="40" spans="1:7" ht="15.75">
      <c r="A40" s="13" t="s">
        <v>25</v>
      </c>
      <c r="B40" s="17" t="s">
        <v>57</v>
      </c>
      <c r="C40" s="16">
        <f t="shared" si="1"/>
        <v>4283280</v>
      </c>
      <c r="D40" s="17">
        <f>D20+D21</f>
        <v>1106107</v>
      </c>
      <c r="E40" s="17">
        <f>E20+E21</f>
        <v>949628</v>
      </c>
      <c r="F40" s="17">
        <f>F20+F21</f>
        <v>472699</v>
      </c>
      <c r="G40" s="17">
        <f>G20+G21</f>
        <v>1754846</v>
      </c>
    </row>
    <row r="41" spans="1:7" ht="31.5">
      <c r="A41" s="13" t="s">
        <v>27</v>
      </c>
      <c r="B41" s="18" t="s">
        <v>58</v>
      </c>
      <c r="C41" s="20">
        <f t="shared" si="1"/>
        <v>1549517</v>
      </c>
      <c r="D41" s="21">
        <f>D22+D23</f>
        <v>300023</v>
      </c>
      <c r="E41" s="21">
        <f>E22+E23</f>
        <v>409122</v>
      </c>
      <c r="F41" s="21">
        <f>F22+F23</f>
        <v>380472</v>
      </c>
      <c r="G41" s="21">
        <f>G22+G23</f>
        <v>459900</v>
      </c>
    </row>
    <row r="42" spans="1:7" ht="15.75">
      <c r="A42" s="13" t="s">
        <v>29</v>
      </c>
      <c r="B42" s="17" t="s">
        <v>59</v>
      </c>
      <c r="C42" s="20">
        <f t="shared" si="1"/>
        <v>253442</v>
      </c>
      <c r="D42" s="17">
        <f aca="true" t="shared" si="2" ref="D42:G43">D24</f>
        <v>47900</v>
      </c>
      <c r="E42" s="17">
        <f t="shared" si="2"/>
        <v>68514</v>
      </c>
      <c r="F42" s="17">
        <f t="shared" si="2"/>
        <v>68514</v>
      </c>
      <c r="G42" s="17">
        <f t="shared" si="2"/>
        <v>68514</v>
      </c>
    </row>
    <row r="43" spans="1:7" ht="33" customHeight="1">
      <c r="A43" s="13" t="s">
        <v>31</v>
      </c>
      <c r="B43" s="18" t="s">
        <v>60</v>
      </c>
      <c r="C43" s="20">
        <f t="shared" si="1"/>
        <v>727092</v>
      </c>
      <c r="D43" s="21">
        <f t="shared" si="2"/>
        <v>149188</v>
      </c>
      <c r="E43" s="21">
        <f t="shared" si="2"/>
        <v>180072</v>
      </c>
      <c r="F43" s="21">
        <f t="shared" si="2"/>
        <v>195251</v>
      </c>
      <c r="G43" s="21">
        <f t="shared" si="2"/>
        <v>202581</v>
      </c>
    </row>
    <row r="44" spans="1:7" ht="31.5">
      <c r="A44" s="13" t="s">
        <v>33</v>
      </c>
      <c r="B44" s="18" t="s">
        <v>61</v>
      </c>
      <c r="C44" s="20">
        <f t="shared" si="1"/>
        <v>25200</v>
      </c>
      <c r="D44" s="21">
        <f>D26</f>
        <v>1200</v>
      </c>
      <c r="E44" s="21">
        <f>E26</f>
        <v>4800</v>
      </c>
      <c r="F44" s="21">
        <f>F26</f>
        <v>8400</v>
      </c>
      <c r="G44" s="21">
        <f>G26</f>
        <v>10800</v>
      </c>
    </row>
    <row r="45" spans="1:7" ht="15.75">
      <c r="A45" s="13" t="s">
        <v>35</v>
      </c>
      <c r="B45" s="18" t="s">
        <v>40</v>
      </c>
      <c r="C45" s="16">
        <f t="shared" si="1"/>
        <v>1244160</v>
      </c>
      <c r="D45" s="17">
        <f>D27-D68</f>
        <v>231660</v>
      </c>
      <c r="E45" s="17">
        <f>E27-E68</f>
        <v>315900</v>
      </c>
      <c r="F45" s="17">
        <f>F27-F68</f>
        <v>341820</v>
      </c>
      <c r="G45" s="17">
        <f>G27-G68</f>
        <v>354780</v>
      </c>
    </row>
    <row r="46" spans="1:7" ht="4.5" customHeight="1">
      <c r="A46" s="13"/>
      <c r="B46" s="18"/>
      <c r="C46" s="16"/>
      <c r="D46" s="17"/>
      <c r="E46" s="17"/>
      <c r="F46" s="17"/>
      <c r="G46" s="17"/>
    </row>
    <row r="47" spans="1:9" ht="31.5" customHeight="1">
      <c r="A47" s="13" t="s">
        <v>62</v>
      </c>
      <c r="B47" s="19" t="s">
        <v>63</v>
      </c>
      <c r="C47" s="20">
        <f>SUM(C48:C75)</f>
        <v>1912200</v>
      </c>
      <c r="D47" s="20">
        <f>SUM(D48:D75)</f>
        <v>423221</v>
      </c>
      <c r="E47" s="20">
        <f>SUM(E48:E75)</f>
        <v>490621</v>
      </c>
      <c r="F47" s="20">
        <f>SUM(F48:F75)</f>
        <v>564221</v>
      </c>
      <c r="G47" s="20">
        <f>SUM(G48:G75)</f>
        <v>434137</v>
      </c>
      <c r="I47" s="23"/>
    </row>
    <row r="48" spans="1:7" ht="30" customHeight="1">
      <c r="A48" s="13" t="s">
        <v>64</v>
      </c>
      <c r="B48" s="18" t="s">
        <v>65</v>
      </c>
      <c r="C48" s="16">
        <f>SUM(D48:G48)</f>
        <v>745200</v>
      </c>
      <c r="D48" s="17">
        <v>186300</v>
      </c>
      <c r="E48" s="17">
        <v>186300</v>
      </c>
      <c r="F48" s="17">
        <v>186300</v>
      </c>
      <c r="G48" s="17">
        <v>186300</v>
      </c>
    </row>
    <row r="49" spans="1:7" ht="15.75">
      <c r="A49" s="13"/>
      <c r="B49" s="18" t="s">
        <v>66</v>
      </c>
      <c r="C49" s="16">
        <f>SUM(D49:G49)</f>
        <v>0</v>
      </c>
      <c r="D49" s="17"/>
      <c r="E49" s="17"/>
      <c r="F49" s="17"/>
      <c r="G49" s="17"/>
    </row>
    <row r="50" spans="1:7" ht="15.75">
      <c r="A50" s="13"/>
      <c r="B50" s="18" t="s">
        <v>67</v>
      </c>
      <c r="C50" s="16">
        <f>SUM(D50:G50)</f>
        <v>0</v>
      </c>
      <c r="D50" s="17"/>
      <c r="E50" s="17"/>
      <c r="F50" s="17"/>
      <c r="G50" s="17"/>
    </row>
    <row r="51" spans="1:7" ht="31.5">
      <c r="A51" s="13"/>
      <c r="B51" s="18" t="s">
        <v>68</v>
      </c>
      <c r="C51" s="16">
        <f>SUM(D51:F51)</f>
        <v>0</v>
      </c>
      <c r="D51" s="17"/>
      <c r="F51" s="17"/>
      <c r="G51" s="17"/>
    </row>
    <row r="52" spans="1:7" ht="15.75">
      <c r="A52" s="13"/>
      <c r="B52" s="18" t="s">
        <v>69</v>
      </c>
      <c r="C52" s="16">
        <f aca="true" t="shared" si="3" ref="C52:C67">SUM(D52:G52)</f>
        <v>0</v>
      </c>
      <c r="D52" s="17"/>
      <c r="E52" s="17"/>
      <c r="F52" s="17"/>
      <c r="G52" s="17"/>
    </row>
    <row r="53" spans="1:7" ht="31.5" customHeight="1">
      <c r="A53" s="13" t="s">
        <v>70</v>
      </c>
      <c r="B53" s="18" t="s">
        <v>71</v>
      </c>
      <c r="C53" s="16">
        <f t="shared" si="3"/>
        <v>235244</v>
      </c>
      <c r="D53" s="17">
        <v>88811</v>
      </c>
      <c r="E53" s="17">
        <v>48811</v>
      </c>
      <c r="F53" s="17">
        <v>48811</v>
      </c>
      <c r="G53" s="17">
        <v>48811</v>
      </c>
    </row>
    <row r="54" spans="1:7" ht="49.5" customHeight="1">
      <c r="A54" s="13" t="s">
        <v>72</v>
      </c>
      <c r="B54" s="18" t="s">
        <v>73</v>
      </c>
      <c r="C54" s="16">
        <f t="shared" si="3"/>
        <v>20000</v>
      </c>
      <c r="D54" s="17">
        <v>5000</v>
      </c>
      <c r="E54" s="17">
        <v>5000</v>
      </c>
      <c r="F54" s="17">
        <v>5000</v>
      </c>
      <c r="G54" s="17">
        <v>5000</v>
      </c>
    </row>
    <row r="55" spans="1:7" ht="15.75">
      <c r="A55" s="13" t="s">
        <v>74</v>
      </c>
      <c r="B55" s="18" t="s">
        <v>75</v>
      </c>
      <c r="C55" s="16">
        <f t="shared" si="3"/>
        <v>8000</v>
      </c>
      <c r="D55" s="17">
        <v>2000</v>
      </c>
      <c r="E55" s="17">
        <v>2000</v>
      </c>
      <c r="F55" s="17">
        <v>2000</v>
      </c>
      <c r="G55" s="17">
        <v>2000</v>
      </c>
    </row>
    <row r="56" spans="1:7" ht="30.75" customHeight="1">
      <c r="A56" s="13" t="s">
        <v>76</v>
      </c>
      <c r="B56" s="18" t="s">
        <v>77</v>
      </c>
      <c r="C56" s="16">
        <f t="shared" si="3"/>
        <v>120000</v>
      </c>
      <c r="D56" s="21">
        <v>35000</v>
      </c>
      <c r="E56" s="21">
        <v>25000</v>
      </c>
      <c r="F56" s="21">
        <v>25000</v>
      </c>
      <c r="G56" s="21">
        <v>35000</v>
      </c>
    </row>
    <row r="57" spans="1:7" ht="15.75">
      <c r="A57" s="13" t="s">
        <v>78</v>
      </c>
      <c r="B57" s="17" t="s">
        <v>79</v>
      </c>
      <c r="C57" s="16">
        <f t="shared" si="3"/>
        <v>2400</v>
      </c>
      <c r="D57" s="17">
        <v>600</v>
      </c>
      <c r="E57" s="17">
        <v>600</v>
      </c>
      <c r="F57" s="17">
        <v>600</v>
      </c>
      <c r="G57" s="17">
        <v>600</v>
      </c>
    </row>
    <row r="58" spans="1:7" ht="18" customHeight="1">
      <c r="A58" s="13" t="s">
        <v>80</v>
      </c>
      <c r="B58" s="17" t="s">
        <v>81</v>
      </c>
      <c r="C58" s="16">
        <f t="shared" si="3"/>
        <v>122840</v>
      </c>
      <c r="D58" s="17">
        <v>29510</v>
      </c>
      <c r="E58" s="17">
        <v>30910</v>
      </c>
      <c r="F58" s="17">
        <v>24510</v>
      </c>
      <c r="G58" s="17">
        <v>37910</v>
      </c>
    </row>
    <row r="59" spans="1:7" ht="31.5" customHeight="1">
      <c r="A59" s="13" t="s">
        <v>82</v>
      </c>
      <c r="B59" s="18" t="s">
        <v>83</v>
      </c>
      <c r="C59" s="16">
        <f t="shared" si="3"/>
        <v>50000</v>
      </c>
      <c r="E59" s="17">
        <v>50000</v>
      </c>
      <c r="F59" s="17"/>
      <c r="G59" s="17"/>
    </row>
    <row r="60" spans="1:7" ht="17.25" customHeight="1">
      <c r="A60" s="13" t="s">
        <v>84</v>
      </c>
      <c r="B60" s="18" t="s">
        <v>85</v>
      </c>
      <c r="C60" s="16">
        <f t="shared" si="3"/>
        <v>60000</v>
      </c>
      <c r="D60" s="24"/>
      <c r="E60" s="17">
        <v>60000</v>
      </c>
      <c r="F60" s="17"/>
      <c r="G60" s="17"/>
    </row>
    <row r="61" spans="1:7" ht="15.75">
      <c r="A61" s="13" t="s">
        <v>86</v>
      </c>
      <c r="B61" s="25" t="s">
        <v>87</v>
      </c>
      <c r="C61" s="16">
        <f t="shared" si="3"/>
        <v>40000</v>
      </c>
      <c r="D61" s="17"/>
      <c r="E61" s="17">
        <v>40000</v>
      </c>
      <c r="F61" s="17"/>
      <c r="G61" s="17"/>
    </row>
    <row r="62" spans="1:7" ht="15.75">
      <c r="A62" s="13" t="s">
        <v>88</v>
      </c>
      <c r="B62" s="17" t="s">
        <v>89</v>
      </c>
      <c r="C62" s="16">
        <f t="shared" si="3"/>
        <v>5000</v>
      </c>
      <c r="D62" s="17"/>
      <c r="E62" s="17">
        <v>5000</v>
      </c>
      <c r="F62" s="17"/>
      <c r="G62" s="17"/>
    </row>
    <row r="63" spans="1:7" ht="31.5">
      <c r="A63" s="13" t="s">
        <v>90</v>
      </c>
      <c r="B63" s="18" t="s">
        <v>91</v>
      </c>
      <c r="C63" s="16">
        <f t="shared" si="3"/>
        <v>10000</v>
      </c>
      <c r="D63" s="17">
        <v>10000</v>
      </c>
      <c r="E63" s="17"/>
      <c r="F63" s="17"/>
      <c r="G63" s="17"/>
    </row>
    <row r="64" spans="1:7" ht="31.5">
      <c r="A64" s="13" t="s">
        <v>92</v>
      </c>
      <c r="B64" s="18" t="s">
        <v>93</v>
      </c>
      <c r="C64" s="16">
        <f t="shared" si="3"/>
        <v>150000</v>
      </c>
      <c r="D64" s="17"/>
      <c r="E64" s="17"/>
      <c r="F64" s="17">
        <v>150000</v>
      </c>
      <c r="G64" s="17"/>
    </row>
    <row r="65" spans="1:7" ht="47.25">
      <c r="A65" s="13" t="s">
        <v>94</v>
      </c>
      <c r="B65" s="18" t="s">
        <v>95</v>
      </c>
      <c r="C65" s="16">
        <f t="shared" si="3"/>
        <v>100000</v>
      </c>
      <c r="D65" s="17"/>
      <c r="E65" s="17"/>
      <c r="F65" s="17">
        <v>100000</v>
      </c>
      <c r="G65" s="17"/>
    </row>
    <row r="66" spans="1:7" ht="31.5">
      <c r="A66" s="13" t="s">
        <v>96</v>
      </c>
      <c r="B66" s="18" t="s">
        <v>97</v>
      </c>
      <c r="C66" s="16">
        <f t="shared" si="3"/>
        <v>25000</v>
      </c>
      <c r="D66" s="17">
        <v>25000</v>
      </c>
      <c r="E66" s="17"/>
      <c r="F66" s="17"/>
      <c r="G66" s="17"/>
    </row>
    <row r="67" spans="1:7" ht="31.5">
      <c r="A67" s="13" t="s">
        <v>98</v>
      </c>
      <c r="B67" s="18" t="s">
        <v>99</v>
      </c>
      <c r="C67" s="16">
        <f t="shared" si="3"/>
        <v>0</v>
      </c>
      <c r="D67" s="17"/>
      <c r="E67" s="17"/>
      <c r="F67" s="17"/>
      <c r="G67" s="17"/>
    </row>
    <row r="68" spans="1:7" ht="16.5" customHeight="1">
      <c r="A68" s="13" t="s">
        <v>100</v>
      </c>
      <c r="B68" s="18" t="s">
        <v>101</v>
      </c>
      <c r="C68" s="16">
        <f aca="true" t="shared" si="4" ref="C68:C80">SUM(D68:G68)</f>
        <v>0</v>
      </c>
      <c r="D68" s="17"/>
      <c r="E68" s="17"/>
      <c r="F68" s="17"/>
      <c r="G68" s="17"/>
    </row>
    <row r="69" spans="1:7" ht="33" customHeight="1">
      <c r="A69" s="13" t="s">
        <v>102</v>
      </c>
      <c r="B69" s="18" t="s">
        <v>103</v>
      </c>
      <c r="C69" s="16">
        <f t="shared" si="4"/>
        <v>15000</v>
      </c>
      <c r="D69" s="17"/>
      <c r="E69" s="17">
        <v>15000</v>
      </c>
      <c r="F69" s="17"/>
      <c r="G69" s="17"/>
    </row>
    <row r="70" spans="1:7" ht="30" customHeight="1">
      <c r="A70" s="13" t="s">
        <v>104</v>
      </c>
      <c r="B70" s="18" t="s">
        <v>105</v>
      </c>
      <c r="C70" s="16">
        <f t="shared" si="4"/>
        <v>16000</v>
      </c>
      <c r="D70" s="17">
        <v>6000</v>
      </c>
      <c r="E70" s="17">
        <v>2000</v>
      </c>
      <c r="F70" s="17">
        <v>2000</v>
      </c>
      <c r="G70" s="17">
        <v>6000</v>
      </c>
    </row>
    <row r="71" spans="1:7" ht="15.75">
      <c r="A71" s="13" t="s">
        <v>106</v>
      </c>
      <c r="B71" s="18" t="s">
        <v>107</v>
      </c>
      <c r="C71" s="16">
        <f t="shared" si="4"/>
        <v>15000</v>
      </c>
      <c r="D71" s="17">
        <v>15000</v>
      </c>
      <c r="E71" s="17"/>
      <c r="F71" s="17"/>
      <c r="G71" s="17"/>
    </row>
    <row r="72" spans="1:7" ht="15.75">
      <c r="A72" s="13" t="s">
        <v>108</v>
      </c>
      <c r="B72" s="18" t="s">
        <v>109</v>
      </c>
      <c r="C72" s="16">
        <f t="shared" si="4"/>
        <v>80000</v>
      </c>
      <c r="D72" s="17">
        <v>20000</v>
      </c>
      <c r="E72" s="17">
        <v>20000</v>
      </c>
      <c r="F72" s="17">
        <v>20000</v>
      </c>
      <c r="G72" s="17">
        <v>20000</v>
      </c>
    </row>
    <row r="73" spans="1:7" ht="15.75">
      <c r="A73" s="13" t="s">
        <v>110</v>
      </c>
      <c r="B73" s="18" t="s">
        <v>111</v>
      </c>
      <c r="C73" s="16">
        <f t="shared" si="4"/>
        <v>92516</v>
      </c>
      <c r="D73" s="17"/>
      <c r="E73" s="17"/>
      <c r="F73" s="17"/>
      <c r="G73" s="17">
        <v>92516</v>
      </c>
    </row>
    <row r="74" spans="1:7" ht="15.75">
      <c r="A74" s="13"/>
      <c r="B74" s="18"/>
      <c r="C74" s="16"/>
      <c r="D74" s="17"/>
      <c r="E74" s="17"/>
      <c r="F74" s="17"/>
      <c r="G74" s="17"/>
    </row>
    <row r="75" spans="1:7" ht="15.75">
      <c r="A75" s="13"/>
      <c r="B75" s="18"/>
      <c r="C75" s="16"/>
      <c r="D75" s="17"/>
      <c r="E75" s="17"/>
      <c r="F75" s="17"/>
      <c r="G75" s="17"/>
    </row>
    <row r="76" spans="1:8" ht="15.75">
      <c r="A76" s="26" t="s">
        <v>112</v>
      </c>
      <c r="B76" s="26"/>
      <c r="C76" s="20">
        <f t="shared" si="4"/>
        <v>9994891</v>
      </c>
      <c r="D76" s="20">
        <f>D38+D47</f>
        <v>2259299</v>
      </c>
      <c r="E76" s="20">
        <f>E38+E47</f>
        <v>2418657</v>
      </c>
      <c r="F76" s="20">
        <f>F38+F47</f>
        <v>2031377</v>
      </c>
      <c r="G76" s="20">
        <f>G38+G47</f>
        <v>3285558</v>
      </c>
      <c r="H76" s="23">
        <f>C34-C76</f>
        <v>0</v>
      </c>
    </row>
    <row r="77" spans="1:7" ht="15.75">
      <c r="A77" s="26" t="s">
        <v>113</v>
      </c>
      <c r="B77" s="26"/>
      <c r="C77" s="16">
        <f t="shared" si="4"/>
        <v>0</v>
      </c>
      <c r="D77" s="17"/>
      <c r="E77" s="17"/>
      <c r="F77" s="17"/>
      <c r="G77" s="17"/>
    </row>
    <row r="78" spans="1:7" ht="15.75">
      <c r="A78" s="27" t="s">
        <v>114</v>
      </c>
      <c r="B78" s="27"/>
      <c r="C78" s="16">
        <f t="shared" si="4"/>
        <v>0</v>
      </c>
      <c r="D78" s="17"/>
      <c r="E78" s="17"/>
      <c r="F78" s="17"/>
      <c r="G78" s="17"/>
    </row>
    <row r="79" spans="1:7" ht="15.75">
      <c r="A79" s="27" t="s">
        <v>115</v>
      </c>
      <c r="B79" s="27"/>
      <c r="C79" s="16">
        <f t="shared" si="4"/>
        <v>0</v>
      </c>
      <c r="D79" s="17"/>
      <c r="E79" s="17"/>
      <c r="F79" s="17"/>
      <c r="G79" s="17"/>
    </row>
    <row r="80" spans="1:7" ht="15.75">
      <c r="A80" s="26" t="s">
        <v>116</v>
      </c>
      <c r="B80" s="26"/>
      <c r="C80" s="16">
        <f t="shared" si="4"/>
        <v>0</v>
      </c>
      <c r="D80" s="16">
        <f>SUM(D81:D82)</f>
        <v>0</v>
      </c>
      <c r="E80" s="16">
        <f>SUM(E81:E82)</f>
        <v>0</v>
      </c>
      <c r="F80" s="16">
        <f>SUM(F81:F82)</f>
        <v>0</v>
      </c>
      <c r="G80" s="16">
        <f>SUM(G81:G82)</f>
        <v>0</v>
      </c>
    </row>
    <row r="81" spans="1:7" ht="15.75">
      <c r="A81" s="13"/>
      <c r="B81" s="18"/>
      <c r="C81" s="16">
        <f>SUM(E81:G81)</f>
        <v>0</v>
      </c>
      <c r="D81" s="17"/>
      <c r="E81" s="17"/>
      <c r="F81" s="17"/>
      <c r="G81" s="17"/>
    </row>
    <row r="82" spans="1:7" ht="16.5" customHeight="1">
      <c r="A82" s="13"/>
      <c r="B82" s="18"/>
      <c r="C82" s="16">
        <f>SUM(D82:G82)</f>
        <v>0</v>
      </c>
      <c r="D82" s="17"/>
      <c r="E82" s="17"/>
      <c r="F82" s="17"/>
      <c r="G82" s="17"/>
    </row>
    <row r="83" ht="15.75">
      <c r="A83" s="5"/>
    </row>
    <row r="85" ht="15.75">
      <c r="A85" s="1" t="s">
        <v>117</v>
      </c>
    </row>
  </sheetData>
  <sheetProtection selectLockedCells="1" selectUnlockedCells="1"/>
  <mergeCells count="12">
    <mergeCell ref="A7:G7"/>
    <mergeCell ref="A8:G8"/>
    <mergeCell ref="A10:A12"/>
    <mergeCell ref="B10:B12"/>
    <mergeCell ref="C10:C11"/>
    <mergeCell ref="D10:G10"/>
    <mergeCell ref="A35:B35"/>
    <mergeCell ref="A76:B76"/>
    <mergeCell ref="A77:B77"/>
    <mergeCell ref="A78:B78"/>
    <mergeCell ref="A79:B79"/>
    <mergeCell ref="A80:B80"/>
  </mergeCells>
  <printOptions/>
  <pageMargins left="0.8298611111111112" right="0.2" top="0.5097222222222222" bottom="0.50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2012-01-22T13:00:23Z</cp:lastPrinted>
  <dcterms:created xsi:type="dcterms:W3CDTF">1996-10-08T23:32:33Z</dcterms:created>
  <dcterms:modified xsi:type="dcterms:W3CDTF">2011-12-18T20:59:05Z</dcterms:modified>
  <cp:category/>
  <cp:version/>
  <cp:contentType/>
  <cp:contentStatus/>
</cp:coreProperties>
</file>